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<sst xmlns="http://schemas.openxmlformats.org/spreadsheetml/2006/main" count="31" uniqueCount="31">
  <si>
    <t xml:space="preserve"/>
  </si>
  <si>
    <t xml:space="preserve">EIL020</t>
  </si>
  <si>
    <t xml:space="preserve">m²</t>
  </si>
  <si>
    <t xml:space="preserve">Isolation verticale des dallages en contact avec le terrain, avec du polystyrène extrudé.</t>
  </si>
  <si>
    <r>
      <rPr>
        <sz val="7.80"/>
        <color rgb="FF000000"/>
        <rFont val="Arial"/>
        <family val="2"/>
      </rPr>
      <t xml:space="preserve">Isolation thermique verticale des dallages en contact avec le terrain constituée de </t>
    </r>
    <r>
      <rPr>
        <b/>
        <sz val="7.80"/>
        <color rgb="FF000000"/>
        <rFont val="Arial"/>
        <family val="2"/>
      </rPr>
      <t xml:space="preserve">panneau rigide en polystyrène extrudé Polyfoam D350 LJ "KNAUF INSULATION", de 600x1250 mm et 110 mm d'épaisseur, résistance thermique 3,8 m²K/W, conductivité thermique 0,036 W/(mK)</t>
    </r>
    <r>
      <rPr>
        <sz val="7.80"/>
        <color rgb="FF000000"/>
        <rFont val="Arial"/>
        <family val="2"/>
      </rPr>
      <t xml:space="preserve">, mis en place dans le périmètre de la chape, recouvert d'un film en polyéthylène de 0,2 mm d'épaisseur, préparé pour recevoir un chape de mortier ou de béton (non compris dans ce prix).</t>
    </r>
  </si>
  <si>
    <t xml:space="preserve">Code interne</t>
  </si>
  <si>
    <t xml:space="preserve">Désignation</t>
  </si>
  <si>
    <t xml:space="preserve">Quantité</t>
  </si>
  <si>
    <t xml:space="preserve">Unité</t>
  </si>
  <si>
    <t xml:space="preserve">Prix unitaire</t>
  </si>
  <si>
    <t xml:space="preserve">Prix total</t>
  </si>
  <si>
    <t xml:space="preserve">mt16pki010Vi</t>
  </si>
  <si>
    <t xml:space="preserve">Panneau rigide en polystyrène extrudé Polyfoam D350 LJ "KNAUF INSULATION", selon NF EN 13164, de 600x1250 mm et 110 mm d'épaisseur, résistance thermique 3,8 m²K/W, conductivité thermique 0,036 W/(mK), 300 kPa de résistance à la compression, coefficient de résistance à la diffusion de la vapeur d'eau 150, chaleur spécifique 1400 J/kgK, Euroclasse E de réaction au feu.</t>
  </si>
  <si>
    <t xml:space="preserve">m²</t>
  </si>
  <si>
    <t xml:space="preserve">mt17poa010d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</si>
  <si>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</si>
  <si>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</si>
  <si>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</si>
  <si>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</si>
  <si>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</si>
  <si>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mo053</t>
  </si>
  <si>
    <t xml:space="preserve">Compagnon professionnel III/CP2 poseur d'isolants rigides ou flexibles.</t>
  </si>
  <si>
    <t xml:space="preserve">h</t>
  </si>
  <si>
    <t xml:space="preserve">mo099</t>
  </si>
  <si>
    <t xml:space="preserve">Ouvrier professionnel II/OP poseur d'isolants rigides ou flexibles.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</si>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</sst>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9.91" customWidth="1"/>
    <col min="3" max="3" width="21.86" customWidth="1"/>
    <col min="4" max="4" width="28.12" customWidth="1"/>
    <col min="5" max="5" width="6.70" customWidth="1"/>
    <col min="6" max="6" width="8.74" customWidth="1"/>
    <col min="7" max="7" width="5.68" customWidth="1"/>
    <col min="8" max="8" width="9.76" customWidth="1"/>
    <col min="9" max="9" width="6.27" customWidth="1"/>
    <col min="10" max="10" width="9.03" customWidth="1"/>
  </cols>
  <sheetData>
    <row r="1" spans="1:1" ht="1.80" thickBot="1" customHeight="1">
      <c r="A1" s="1" t="s">
        <v>0</v>
      </c>
      <c r="B1" s="1"/>
      <c r="C1" s="1"/>
      <c r="D1" s="1"/>
      <c r="E1" s="1"/>
      <c r="F1" s="1"/>
      <c r="G1" s="1"/>
      <c r="H1" s="1"/>
      <c r="I1" s="1"/>
      <c r="J1" s="1"/>
    </row>
    <row r="3" spans="1:10" ht="40.8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60.00" thickBot="1" customHeight="1">
      <c r="A8" s="10" t="s">
        <v>11</v>
      </c>
      <c r="B8" s="10" t="s">
        <v>12</v>
      </c>
      <c r="C8" s="10"/>
      <c r="D8" s="10"/>
      <c r="E8" s="10"/>
      <c r="F8" s="12">
        <v>1.100000</v>
      </c>
      <c r="G8" s="14" t="s">
        <v>13</v>
      </c>
      <c r="H8" s="16">
        <v>18.340000</v>
      </c>
      <c r="I8" s="16"/>
      <c r="J8" s="16">
        <f ca="1">ROUND(INDIRECT(ADDRESS(ROW()+(0), COLUMN()+(-4), 1))*INDIRECT(ADDRESS(ROW()+(0), COLUMN()+(-2), 1)), 2)</f>
        <v>20.170000</v>
      </c>
    </row>
    <row r="9" spans="1:10" ht="21.60" thickBot="1" customHeight="1">
      <c r="A9" s="17" t="s">
        <v>14</v>
      </c>
      <c r="B9" s="17" t="s">
        <v>15</v>
      </c>
      <c r="C9" s="17"/>
      <c r="D9" s="17"/>
      <c r="E9" s="17"/>
      <c r="F9" s="18">
        <v>1.100000</v>
      </c>
      <c r="G9" s="19" t="s">
        <v>16</v>
      </c>
      <c r="H9" s="20">
        <v>0.370000</v>
      </c>
      <c r="I9" s="20"/>
      <c r="J9" s="20">
        <f ca="1">ROUND(INDIRECT(ADDRESS(ROW()+(0), COLUMN()+(-4), 1))*INDIRECT(ADDRESS(ROW()+(0), COLUMN()+(-2), 1)), 2)</f>
        <v>0.410000</v>
      </c>
    </row>
    <row r="10" spans="1:10" ht="12.00" thickBot="1" customHeight="1">
      <c r="A10" s="17" t="s">
        <v>17</v>
      </c>
      <c r="B10" s="17" t="s">
        <v>18</v>
      </c>
      <c r="C10" s="17"/>
      <c r="D10" s="17"/>
      <c r="E10" s="17"/>
      <c r="F10" s="18">
        <v>0.400000</v>
      </c>
      <c r="G10" s="19" t="s">
        <v>19</v>
      </c>
      <c r="H10" s="20">
        <v>0.300000</v>
      </c>
      <c r="I10" s="20"/>
      <c r="J10" s="20">
        <f ca="1">ROUND(INDIRECT(ADDRESS(ROW()+(0), COLUMN()+(-4), 1))*INDIRECT(ADDRESS(ROW()+(0), COLUMN()+(-2), 1)), 2)</f>
        <v>0.120000</v>
      </c>
    </row>
    <row r="11" spans="1:10" ht="12.00" thickBot="1" customHeight="1">
      <c r="A11" s="17" t="s">
        <v>20</v>
      </c>
      <c r="B11" s="17" t="s">
        <v>21</v>
      </c>
      <c r="C11" s="17"/>
      <c r="D11" s="17"/>
      <c r="E11" s="17"/>
      <c r="F11" s="18">
        <v>0.210000</v>
      </c>
      <c r="G11" s="19" t="s">
        <v>22</v>
      </c>
      <c r="H11" s="20">
        <v>25.110000</v>
      </c>
      <c r="I11" s="20"/>
      <c r="J11" s="20">
        <f ca="1">ROUND(INDIRECT(ADDRESS(ROW()+(0), COLUMN()+(-4), 1))*INDIRECT(ADDRESS(ROW()+(0), COLUMN()+(-2), 1)), 2)</f>
        <v>5.270000</v>
      </c>
    </row>
    <row r="12" spans="1:10" ht="12.00" thickBot="1" customHeight="1">
      <c r="A12" s="17" t="s">
        <v>23</v>
      </c>
      <c r="B12" s="21" t="s">
        <v>24</v>
      </c>
      <c r="C12" s="21"/>
      <c r="D12" s="21"/>
      <c r="E12" s="21"/>
      <c r="F12" s="22">
        <v>0.210000</v>
      </c>
      <c r="G12" s="23" t="s">
        <v>25</v>
      </c>
      <c r="H12" s="24">
        <v>21.570000</v>
      </c>
      <c r="I12" s="24"/>
      <c r="J12" s="24">
        <f ca="1">ROUND(INDIRECT(ADDRESS(ROW()+(0), COLUMN()+(-4), 1))*INDIRECT(ADDRESS(ROW()+(0), COLUMN()+(-2), 1)), 2)</f>
        <v>4.530000</v>
      </c>
    </row>
    <row r="13" spans="1:10" ht="12.00" thickBot="1" customHeight="1">
      <c r="A13" s="17"/>
      <c r="B13" s="10" t="s">
        <v>26</v>
      </c>
      <c r="C13" s="10"/>
      <c r="D13" s="10"/>
      <c r="E13" s="10"/>
      <c r="F13" s="12">
        <v>2.000000</v>
      </c>
      <c r="G13" s="14" t="s">
        <v>27</v>
      </c>
      <c r="H13" s="16">
        <f ca="1">ROUND(SUM(INDIRECT(ADDRESS(ROW()+(-1), COLUMN()+(2), 1)),INDIRECT(ADDRESS(ROW()+(-2), COLUMN()+(2), 1)),INDIRECT(ADDRESS(ROW()+(-3), COLUMN()+(2), 1)),INDIRECT(ADDRESS(ROW()+(-4), COLUMN()+(2), 1)),INDIRECT(ADDRESS(ROW()+(-5), COLUMN()+(2), 1))), 2)</f>
        <v>30.500000</v>
      </c>
      <c r="I13" s="16"/>
      <c r="J13" s="16">
        <f ca="1">ROUND(INDIRECT(ADDRESS(ROW()+(0), COLUMN()+(-4), 1))*INDIRECT(ADDRESS(ROW()+(0), COLUMN()+(-2), 1))/100, 2)</f>
        <v>0.610000</v>
      </c>
    </row>
    <row r="14" spans="1:10" ht="12.00" thickBot="1" customHeight="1">
      <c r="A14" s="21"/>
      <c r="B14" s="21" t="s">
        <v>28</v>
      </c>
      <c r="C14" s="21"/>
      <c r="D14" s="21"/>
      <c r="E14" s="21"/>
      <c r="F14" s="22">
        <v>3.000000</v>
      </c>
      <c r="G14" s="23" t="s">
        <v>29</v>
      </c>
      <c r="H14" s="24">
        <f ca="1">ROUND(SUM(INDIRECT(ADDRESS(ROW()+(-1), COLUMN()+(2), 1)),INDIRECT(ADDRESS(ROW()+(-2), COLUMN()+(2), 1)),INDIRECT(ADDRESS(ROW()+(-3), COLUMN()+(2), 1)),INDIRECT(ADDRESS(ROW()+(-4), COLUMN()+(2), 1)),INDIRECT(ADDRESS(ROW()+(-5), COLUMN()+(2), 1)),INDIRECT(ADDRESS(ROW()+(-6), COLUMN()+(2), 1))), 2)</f>
        <v>31.110000</v>
      </c>
      <c r="I14" s="24"/>
      <c r="J14" s="24">
        <f ca="1">ROUND(INDIRECT(ADDRESS(ROW()+(0), COLUMN()+(-4), 1))*INDIRECT(ADDRESS(ROW()+(0), COLUMN()+(-2), 1))/100, 2)</f>
        <v>0.930000</v>
      </c>
    </row>
    <row r="15" spans="1:10" ht="12.00" thickBot="1" customHeight="1">
      <c r="A15" s="25"/>
      <c r="B15" s="26"/>
      <c r="C15" s="26"/>
      <c r="D15" s="26"/>
      <c r="E15" s="26"/>
      <c r="F15" s="26"/>
      <c r="G15" s="27"/>
      <c r="H15" s="6" t="s">
        <v>30</v>
      </c>
      <c r="I15" s="6"/>
      <c r="J15" s="28">
        <f ca="1">ROUND(SUM(INDIRECT(ADDRESS(ROW()+(-1), COLUMN()+(0), 1)),INDIRECT(ADDRESS(ROW()+(-2), COLUMN()+(0), 1)),INDIRECT(ADDRESS(ROW()+(-3), COLUMN()+(0), 1)),INDIRECT(ADDRESS(ROW()+(-4), COLUMN()+(0), 1)),INDIRECT(ADDRESS(ROW()+(-5), COLUMN()+(0), 1)),INDIRECT(ADDRESS(ROW()+(-6), COLUMN()+(0), 1)),INDIRECT(ADDRESS(ROW()+(-7), COLUMN()+(0), 1))), 2)</f>
        <v>32.040000</v>
      </c>
    </row>
  </sheetData>
  <mergeCells count="24">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s>
  <pageMargins left="0.620079" right="0.472441" top="0.472441" bottom="0.472441" header="0.0" footer="0.0"/>
  <pageSetup paperSize="9" orientation="portrait"/>
  <rowBreaks count="0" manualBreakCount="0">
    </rowBreaks>
</worksheet>
</file>